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Volumes/TLM TGE/TGE/2024/ASI/website/dec/"/>
    </mc:Choice>
  </mc:AlternateContent>
  <xr:revisionPtr revIDLastSave="0" documentId="8_{0B2022E0-7340-EE4F-9FED-62F2E2DE8B9A}" xr6:coauthVersionLast="47" xr6:coauthVersionMax="47" xr10:uidLastSave="{00000000-0000-0000-0000-000000000000}"/>
  <bookViews>
    <workbookView xWindow="0" yWindow="500" windowWidth="29040" windowHeight="15840" tabRatio="528" xr2:uid="{5B668742-BAD3-4C2B-9DAD-A4E5F158EC49}"/>
  </bookViews>
  <sheets>
    <sheet name="Overview" sheetId="3" r:id="rId1"/>
    <sheet name="Tool" sheetId="1"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 l="1"/>
  <c r="F21" i="1"/>
  <c r="E29" i="1" l="1"/>
  <c r="H16" i="1"/>
  <c r="H17" i="1"/>
  <c r="H18" i="1"/>
  <c r="H19" i="1"/>
  <c r="H20" i="1"/>
  <c r="H29" i="1" s="1"/>
  <c r="H40" i="1" s="1"/>
  <c r="H21" i="1"/>
  <c r="H22" i="1"/>
  <c r="H23" i="1"/>
  <c r="H24" i="1"/>
  <c r="H25" i="1"/>
  <c r="H26" i="1"/>
  <c r="H27" i="1"/>
  <c r="H28" i="1"/>
  <c r="H30" i="1"/>
  <c r="H31" i="1"/>
  <c r="H32" i="1"/>
  <c r="H33" i="1"/>
  <c r="H34" i="1"/>
  <c r="H35" i="1"/>
  <c r="H36" i="1"/>
  <c r="H37" i="1"/>
  <c r="H38" i="1"/>
</calcChain>
</file>

<file path=xl/sharedStrings.xml><?xml version="1.0" encoding="utf-8"?>
<sst xmlns="http://schemas.openxmlformats.org/spreadsheetml/2006/main" count="119" uniqueCount="79">
  <si>
    <r>
      <rPr>
        <sz val="18"/>
        <color rgb="FF000000"/>
        <rFont val="Poppins"/>
      </rPr>
      <t xml:space="preserve">To help ensure that the requirements of ASI Performance Standard Criterion 5.3 are being audited consistently (both between Entities and with reference to the normative language of the Criterion) ASI has developed a detailed </t>
    </r>
    <r>
      <rPr>
        <i/>
        <sz val="18"/>
        <color rgb="FF000000"/>
        <rFont val="Poppins"/>
      </rPr>
      <t>Conformance Tool</t>
    </r>
    <r>
      <rPr>
        <sz val="18"/>
        <color rgb="FF000000"/>
        <rFont val="Poppins"/>
      </rPr>
      <t xml:space="preserve">, for use by Auditors and Entities. 
</t>
    </r>
  </si>
  <si>
    <t xml:space="preserve">This Microsoft Excel based checklist clearly defines the objective evidence required by each sub-criterion, with automated suggested conformance ratings based on the presence and quality of such evidence. 
</t>
  </si>
  <si>
    <t xml:space="preserve">Auditor's should complete columns F and G in order to generate a conformance finding across Criterion 5.3 (all other cells are locked).
</t>
  </si>
  <si>
    <t>While use of the tool is not required for ASI audits, it will be used in Oversight to check Auditors’ ratings are aligned with the evidence presented, so Auditors (and Entities) are encouraged to use it when planning for and carrying out Audits against Criterion 5.3. </t>
  </si>
  <si>
    <t>The Entity shall:</t>
  </si>
  <si>
    <r>
      <t>a.Establish a GHG Emissions Reduction Plan and ensure a GHG Emissions Reduction Pathway consistent with a 1.5</t>
    </r>
    <r>
      <rPr>
        <vertAlign val="superscript"/>
        <sz val="16"/>
        <color theme="1"/>
        <rFont val="Poppins"/>
      </rPr>
      <t>o</t>
    </r>
    <r>
      <rPr>
        <sz val="16"/>
        <color theme="1"/>
        <rFont val="Poppins"/>
      </rPr>
      <t>C warming scenario, using an ASI endorsed methodology when available.</t>
    </r>
  </si>
  <si>
    <t>b.Ensure that the GHG Emissions Reduction Pathway includes an Intermediate Target covering a period no greater than five years, which:</t>
  </si>
  <si>
    <t>i.Addresses all Direct and Indirect GHG emissions.</t>
  </si>
  <si>
    <t xml:space="preserve">ii.Is developed using a Science-Based Approach endorsed by ASI, if available. </t>
  </si>
  <si>
    <t>iii.Is publicly disclosed.</t>
  </si>
  <si>
    <t>c.Review the GHG Emissions Reduction Plan annually.</t>
  </si>
  <si>
    <t>d.Review the GHG Emissions Pathway on any changes to the Business that alter baselines or targets.</t>
  </si>
  <si>
    <t>e.Publicly disclose:</t>
  </si>
  <si>
    <t>i.The latest version of the GHG Emissions Reduction Pathway</t>
  </si>
  <si>
    <t>ii.The latest version of the GHG Emissions Reduction Plan.</t>
  </si>
  <si>
    <t>ii.Progress against the GHG Emissions Reduction Plan on an annual basis.</t>
  </si>
  <si>
    <t>Sub-criterion</t>
  </si>
  <si>
    <t>Applies to:</t>
  </si>
  <si>
    <t>Auditor asks…</t>
  </si>
  <si>
    <t>Auditor seen evidence to confirm? (mandatory fields)</t>
  </si>
  <si>
    <t>Public disclosure location (URL)</t>
  </si>
  <si>
    <t>Automated rating</t>
  </si>
  <si>
    <t>5.3 a</t>
  </si>
  <si>
    <t>Establish a GHG Emissions Reduction Plan</t>
  </si>
  <si>
    <t>ALL ENTITIES</t>
  </si>
  <si>
    <t>Has the Entity established a GHG Emissions Reduction Plan?</t>
  </si>
  <si>
    <t>Is the quality of the Plan and level of detail sufficient?</t>
  </si>
  <si>
    <t>...consistent with a 1.5oC warming scenario</t>
  </si>
  <si>
    <t>Is the Plan clearly aligned with actions towards achievement of the Entity's GHG Emissions Reduction Pathway?</t>
  </si>
  <si>
    <t>5.3 a (ARTICULATION)</t>
  </si>
  <si>
    <t>Ensure a GHG Emissions Reduction Pathway</t>
  </si>
  <si>
    <t>Has the Entity established a GHG Emissions Reduction Pathway?</t>
  </si>
  <si>
    <t>Is the Pathway(s) based on the ASI Method?</t>
  </si>
  <si>
    <t>5.3 a  (PERFORMANCE)</t>
  </si>
  <si>
    <t>Is the Entity demonstrating emissions reductions in line with its Pathway? (relevant if it is more than 3 years since the Baseline Year?)
To measure this, is the (production/procurement) mass-weighted average emissions intensity of the Entity (over a period of at least 3 years and at most from the baseline year) equal to or lower than the mass-weighted expected average shown by the Entity's GHG Pathway(s) slopes over the same period?</t>
  </si>
  <si>
    <t>5.3 b</t>
  </si>
  <si>
    <t xml:space="preserve">Ensure that the GHG Emissions Reduction Pathway includes an Intermediate Target </t>
  </si>
  <si>
    <t>Has the Entity set at least one Intermediate Target?</t>
  </si>
  <si>
    <t>Is the Intermediate Target aligned with the GHG Emissions Pathway?</t>
  </si>
  <si>
    <t>...covering a period no greater than five years</t>
  </si>
  <si>
    <t>Is the Intermediate Target(s)  within 5 years of the baseline year?</t>
  </si>
  <si>
    <t>5.3 b i</t>
  </si>
  <si>
    <t>Pathway addresses all Direct and Indirect GHG emissions.</t>
  </si>
  <si>
    <t>SMELTER
(WITH NO REMELT)</t>
  </si>
  <si>
    <t>Does the GHG Emissions Pathway include all emissions cradle-to-gate according to IAI Carbon Footprint Guidance</t>
  </si>
  <si>
    <t>ALL OTHER SUPPLY CHAIN ACTIVITIES</t>
  </si>
  <si>
    <t>Does the GHG Emissions Pathway include a slope that encompasses aluminium-related procurement emissions</t>
  </si>
  <si>
    <t>Does the procurement slope include all aluminium-related procurement (scope 3, category 1) emissions</t>
  </si>
  <si>
    <t>REMELT CASTHOUSES &amp;
SEMI-FABRICATION</t>
  </si>
  <si>
    <t>Does the GHG Emissions Pathway include a slope that encompasses all process-related (scopes 1 &amp; 2) emissions</t>
  </si>
  <si>
    <t>.</t>
  </si>
  <si>
    <t>5.3 b ii</t>
  </si>
  <si>
    <t>Pathway developed using a Science Based Approach endorsed by ASI</t>
  </si>
  <si>
    <t>Are all supply chain activities within the Entity's Certification Scope included in one (or more) GHG Pathways scope? (ASI METHOD RULES)</t>
  </si>
  <si>
    <t>Has the Entity set a post-2016 baseline year? (ASI METHOD RULES)</t>
  </si>
  <si>
    <t>5.3 b iii</t>
  </si>
  <si>
    <t>Pathway publicly disclosed.</t>
  </si>
  <si>
    <t>Has the Entity published its GHG Emissions Pathway(s)</t>
  </si>
  <si>
    <t>5.3 c</t>
  </si>
  <si>
    <t>Review the GHG Emissions Reduction Plan annually.</t>
  </si>
  <si>
    <t>Is the GHG Emissions Reduction Plan reviewed annually?</t>
  </si>
  <si>
    <t>5.3 d</t>
  </si>
  <si>
    <t>Review the GHG Emissions Pathway on any changes to the Business that alter baselines or targets.</t>
  </si>
  <si>
    <t>Has the GHG Emissions Pathway been reviewed, where required?</t>
  </si>
  <si>
    <t>5.3 e i</t>
  </si>
  <si>
    <t>Publicly disclose the latest version of the GHG Emissions Reduction Pathway</t>
  </si>
  <si>
    <t>Is the published Pathway the latest version?</t>
  </si>
  <si>
    <t>5.3 e ii</t>
  </si>
  <si>
    <t>Publicly disclose the latest version of the GHG Emissions Reduction Plan.</t>
  </si>
  <si>
    <t>Is the published Plan the latest version?</t>
  </si>
  <si>
    <t>5.3 e iii</t>
  </si>
  <si>
    <t>Publicly disclose progress against the GHG Emissions Reduction Plan on an annual basis.</t>
  </si>
  <si>
    <t>Is progress published?</t>
  </si>
  <si>
    <t xml:space="preserve"> Publicly disclose progress against the GHG Emissions Reduction Plan on an annual basis.</t>
  </si>
  <si>
    <t>…annually?</t>
  </si>
  <si>
    <t>CRITERION 5.3 ARTICULATION CONFORMANCE RATING:</t>
  </si>
  <si>
    <t>YES</t>
  </si>
  <si>
    <t>NO</t>
  </si>
  <si>
    <t xml:space="preserve">Version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</si>
</sst>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u/>
      <sz val="11"/>
      <color theme="10"/>
      <name val="Aptos Narrow"/>
      <family val="2"/>
      <scheme val="minor"/>
    </font>
    <font>
      <sz val="8"/>
      <name val="Aptos Narrow"/>
      <family val="2"/>
      <scheme val="minor"/>
    </font>
    <font>
      <sz val="11"/>
      <name val="Segoe UI"/>
      <family val="2"/>
    </font>
    <font>
      <sz val="16"/>
      <color rgb="FF000000"/>
      <name val="Poppins"/>
    </font>
    <font>
      <sz val="18"/>
      <color rgb="FF000000"/>
      <name val="Poppins"/>
    </font>
    <font>
      <i/>
      <sz val="18"/>
      <color rgb="FF000000"/>
      <name val="Poppins"/>
    </font>
    <font>
      <b/>
      <sz val="16"/>
      <color theme="1"/>
      <name val="Poppins"/>
    </font>
    <font>
      <sz val="16"/>
      <color theme="1"/>
      <name val="Poppins"/>
    </font>
    <font>
      <u/>
      <sz val="16"/>
      <color theme="10"/>
      <name val="Poppins"/>
    </font>
    <font>
      <vertAlign val="superscript"/>
      <sz val="16"/>
      <color theme="1"/>
      <name val="Poppins"/>
    </font>
    <font>
      <sz val="16"/>
      <name val="Poppins"/>
    </font>
    <font>
      <sz val="18"/>
      <color theme="1"/>
      <name val="Poppins Regular"/>
    </font>
  </fonts>
  <fills count="5">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style="mediumDashed">
        <color indexed="64"/>
      </top>
      <bottom style="medium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3" fillId="4" borderId="0" xfId="0" applyFont="1" applyFill="1" applyAlignment="1">
      <alignment horizontal="left" vertical="center"/>
    </xf>
    <xf numFmtId="0" fontId="0" fillId="4" borderId="0" xfId="0" applyFill="1"/>
    <xf numFmtId="0" fontId="5" fillId="4" borderId="0" xfId="0" applyFont="1" applyFill="1" applyAlignment="1">
      <alignment horizontal="left" wrapText="1"/>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3" borderId="2" xfId="0" applyFont="1" applyFill="1" applyBorder="1" applyAlignment="1">
      <alignment vertical="center"/>
    </xf>
    <xf numFmtId="0" fontId="8" fillId="3" borderId="2" xfId="0" applyFont="1" applyFill="1" applyBorder="1" applyAlignment="1">
      <alignment vertical="center"/>
    </xf>
    <xf numFmtId="0" fontId="8"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wrapText="1"/>
    </xf>
    <xf numFmtId="0" fontId="8" fillId="2" borderId="0" xfId="0" applyFont="1" applyFill="1" applyAlignment="1">
      <alignment vertical="center" wrapText="1"/>
    </xf>
    <xf numFmtId="0" fontId="4" fillId="0" borderId="0" xfId="0" applyFont="1" applyAlignment="1">
      <alignment horizontal="left" vertical="center" readingOrder="1"/>
    </xf>
    <xf numFmtId="0" fontId="8" fillId="0" borderId="0" xfId="0" applyFont="1" applyAlignment="1">
      <alignment horizontal="right"/>
    </xf>
    <xf numFmtId="0" fontId="8" fillId="0" borderId="1" xfId="0" applyFont="1" applyBorder="1" applyAlignment="1">
      <alignment horizontal="center"/>
    </xf>
    <xf numFmtId="0" fontId="8" fillId="0" borderId="0" xfId="0" applyFont="1"/>
    <xf numFmtId="0" fontId="8" fillId="0" borderId="0" xfId="0" applyFont="1" applyAlignment="1">
      <alignment horizontal="left" vertical="center" readingOrder="1"/>
    </xf>
    <xf numFmtId="0" fontId="8" fillId="0" borderId="0" xfId="0" applyFont="1" applyAlignment="1">
      <alignment horizontal="left" vertical="center" indent="4" readingOrder="1"/>
    </xf>
    <xf numFmtId="0" fontId="8" fillId="0" borderId="0" xfId="0" applyFont="1" applyAlignment="1">
      <alignment horizontal="left" vertical="center" indent="10" readingOrder="1"/>
    </xf>
    <xf numFmtId="0" fontId="4" fillId="0" borderId="0" xfId="0" applyFont="1" applyAlignment="1">
      <alignment horizontal="left" vertical="center" indent="10" readingOrder="1"/>
    </xf>
    <xf numFmtId="0" fontId="11" fillId="0" borderId="0" xfId="0" applyFont="1" applyAlignment="1">
      <alignment horizontal="left" vertical="center" indent="4" readingOrder="1"/>
    </xf>
    <xf numFmtId="0" fontId="4" fillId="0" borderId="0" xfId="0" applyFont="1"/>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9" fillId="0" borderId="0" xfId="1" applyFont="1" applyAlignment="1" applyProtection="1">
      <alignment vertical="center" wrapText="1"/>
      <protection locked="0"/>
    </xf>
    <xf numFmtId="0" fontId="9" fillId="0" borderId="0" xfId="1" applyFont="1" applyFill="1" applyAlignment="1" applyProtection="1">
      <alignment vertical="center" wrapText="1"/>
      <protection locked="0"/>
    </xf>
    <xf numFmtId="0" fontId="8" fillId="0" borderId="0" xfId="0" applyFont="1" applyAlignment="1" applyProtection="1">
      <alignment vertical="center" wrapText="1"/>
      <protection locked="0"/>
    </xf>
    <xf numFmtId="0" fontId="8" fillId="3" borderId="2" xfId="0" applyFont="1" applyFill="1" applyBorder="1" applyAlignment="1" applyProtection="1">
      <alignment horizontal="center" vertical="center" wrapText="1"/>
      <protection locked="0"/>
    </xf>
    <xf numFmtId="0" fontId="8" fillId="3" borderId="2" xfId="0" applyFont="1" applyFill="1" applyBorder="1" applyAlignment="1" applyProtection="1">
      <alignment vertical="center" wrapText="1"/>
      <protection locked="0"/>
    </xf>
    <xf numFmtId="0" fontId="12" fillId="4" borderId="0" xfId="0" applyFont="1" applyFill="1"/>
  </cellXfs>
  <cellStyles count="2">
    <cellStyle name="Hyperlink" xfId="1" builtinId="8"/>
    <cellStyle name="Normal" xfId="0" builtinId="0"/>
  </cellStyles>
  <dxfs count="2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FF0000"/>
      </font>
    </dxf>
    <dxf>
      <font>
        <strike val="0"/>
        <outline val="0"/>
        <shadow val="0"/>
        <vertAlign val="baseline"/>
        <sz val="16"/>
        <name val="Poppins"/>
        <scheme val="none"/>
      </font>
      <alignment horizontal="general" vertical="center" textRotation="0" wrapText="1" indent="0" justifyLastLine="0" shrinkToFit="0" readingOrder="0"/>
    </dxf>
    <dxf>
      <font>
        <strike val="0"/>
        <outline val="0"/>
        <shadow val="0"/>
        <vertAlign val="baseline"/>
        <sz val="16"/>
        <name val="Poppins"/>
        <scheme val="none"/>
      </font>
      <numFmt numFmtId="0" formatCode="General"/>
      <alignment horizontal="center" vertical="center" textRotation="0" wrapText="1" indent="0" justifyLastLine="0" shrinkToFit="0" readingOrder="0"/>
    </dxf>
    <dxf>
      <font>
        <strike val="0"/>
        <outline val="0"/>
        <shadow val="0"/>
        <vertAlign val="baseline"/>
        <sz val="16"/>
        <name val="Poppins"/>
        <scheme val="none"/>
      </font>
      <alignment horizontal="general" vertical="center" textRotation="0" wrapText="1" indent="0" justifyLastLine="0" shrinkToFit="0" readingOrder="0"/>
    </dxf>
    <dxf>
      <font>
        <strike val="0"/>
        <outline val="0"/>
        <shadow val="0"/>
        <vertAlign val="baseline"/>
        <sz val="16"/>
        <name val="Poppins"/>
        <scheme val="none"/>
      </font>
      <alignment horizontal="center" vertical="center" textRotation="0" wrapText="1" indent="0" justifyLastLine="0" shrinkToFit="0" readingOrder="0"/>
    </dxf>
    <dxf>
      <font>
        <strike val="0"/>
        <outline val="0"/>
        <shadow val="0"/>
        <vertAlign val="baseline"/>
        <sz val="16"/>
        <name val="Poppins"/>
        <scheme val="none"/>
      </font>
      <alignment horizontal="general" vertical="center" textRotation="0" wrapText="0" indent="0" justifyLastLine="0" shrinkToFit="0" readingOrder="0"/>
    </dxf>
    <dxf>
      <font>
        <b/>
        <i val="0"/>
        <strike val="0"/>
        <condense val="0"/>
        <extend val="0"/>
        <outline val="0"/>
        <shadow val="0"/>
        <u val="none"/>
        <vertAlign val="baseline"/>
        <sz val="16"/>
        <color theme="1"/>
        <name val="Poppins"/>
        <scheme val="none"/>
      </font>
      <alignment horizontal="general" vertical="center" textRotation="0" wrapText="0" indent="0" justifyLastLine="0" shrinkToFit="0" readingOrder="0"/>
    </dxf>
    <dxf>
      <font>
        <strike val="0"/>
        <outline val="0"/>
        <shadow val="0"/>
        <vertAlign val="baseline"/>
        <sz val="16"/>
        <name val="Poppins"/>
        <scheme val="none"/>
      </font>
    </dxf>
    <dxf>
      <font>
        <b/>
        <i val="0"/>
        <strike val="0"/>
        <condense val="0"/>
        <extend val="0"/>
        <outline val="0"/>
        <shadow val="0"/>
        <u val="none"/>
        <vertAlign val="baseline"/>
        <sz val="16"/>
        <color theme="1"/>
        <name val="Poppins"/>
        <scheme val="none"/>
      </font>
      <alignment horizontal="center" vertical="center" textRotation="0" wrapText="1" indent="0" justifyLastLine="0" shrinkToFit="0" readingOrder="0"/>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261676</xdr:colOff>
      <xdr:row>1</xdr:row>
      <xdr:rowOff>73269</xdr:rowOff>
    </xdr:from>
    <xdr:to>
      <xdr:col>1</xdr:col>
      <xdr:colOff>2975778</xdr:colOff>
      <xdr:row>5</xdr:row>
      <xdr:rowOff>130419</xdr:rowOff>
    </xdr:to>
    <xdr:pic>
      <xdr:nvPicPr>
        <xdr:cNvPr id="2" name="Picture 1" descr="A picture containing logo&#10;&#10;Description automatically generated">
          <a:extLst>
            <a:ext uri="{FF2B5EF4-FFF2-40B4-BE49-F238E27FC236}">
              <a16:creationId xmlns:a16="http://schemas.microsoft.com/office/drawing/2014/main" id="{A484C726-001C-3CB2-8EF0-ABF1EE520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676" y="261676"/>
          <a:ext cx="3321190" cy="831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47625</xdr:colOff>
      <xdr:row>1</xdr:row>
      <xdr:rowOff>0</xdr:rowOff>
    </xdr:from>
    <xdr:to>
      <xdr:col>60</xdr:col>
      <xdr:colOff>485776</xdr:colOff>
      <xdr:row>9</xdr:row>
      <xdr:rowOff>1187590</xdr:rowOff>
    </xdr:to>
    <xdr:pic>
      <xdr:nvPicPr>
        <xdr:cNvPr id="6" name="Picture 5">
          <a:extLst>
            <a:ext uri="{FF2B5EF4-FFF2-40B4-BE49-F238E27FC236}">
              <a16:creationId xmlns:a16="http://schemas.microsoft.com/office/drawing/2014/main" id="{D99F0CB1-ED4F-3CD7-6705-1050D73E76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04425" y="190500"/>
          <a:ext cx="16573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EB1708-ED64-4955-BDC8-25C75AAD6E04}" name="Table1" displayName="Table1" ref="B15:G38" totalsRowShown="0" headerRowDxfId="19" dataDxfId="18">
  <tableColumns count="6">
    <tableColumn id="1" xr3:uid="{76639464-69ED-415F-AB6B-01ED808DC686}" name="Sub-criterion" dataDxfId="17"/>
    <tableColumn id="2" xr3:uid="{A93BBADB-F5DA-4EEC-960F-C1EF39085D79}" name="The Entity shall:" dataDxfId="16"/>
    <tableColumn id="3" xr3:uid="{5CEA7F02-7AC8-4F6D-8C2C-4757382D3F59}" name="Applies to:" dataDxfId="15"/>
    <tableColumn id="4" xr3:uid="{0E427569-C984-49ED-A909-E177B459D707}" name="Auditor asks…" dataDxfId="14"/>
    <tableColumn id="5" xr3:uid="{387F34B3-AFC9-45FC-8CFD-86CE92A9B144}" name="Auditor seen evidence to confirm? (mandatory fields)" dataDxfId="13">
      <calculatedColumnFormula>IF(ISBLANK(F7),"",F7)</calculatedColumnFormula>
    </tableColumn>
    <tableColumn id="6" xr3:uid="{F8F7325D-F7A6-45DD-9117-18FC04721F17}" name="Public disclosure location (URL)" dataDxfId="12"/>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078A5-7A7D-4A95-9200-2F87A190B83B}">
  <dimension ref="A2:B17"/>
  <sheetViews>
    <sheetView tabSelected="1" zoomScale="77" zoomScaleNormal="77" workbookViewId="0">
      <selection activeCell="B23" sqref="B23"/>
    </sheetView>
  </sheetViews>
  <sheetFormatPr baseColWidth="10" defaultColWidth="9.1640625" defaultRowHeight="15"/>
  <cols>
    <col min="1" max="1" width="9.1640625" style="2"/>
    <col min="2" max="2" width="136.33203125" style="2" customWidth="1"/>
    <col min="3" max="16384" width="9.1640625" style="2"/>
  </cols>
  <sheetData>
    <row r="2" spans="1:2" ht="16">
      <c r="A2" s="1"/>
    </row>
    <row r="10" spans="1:2" ht="177.75" customHeight="1">
      <c r="B10" s="3" t="s">
        <v>0</v>
      </c>
    </row>
    <row r="11" spans="1:2" ht="120">
      <c r="B11" s="3" t="s">
        <v>1</v>
      </c>
    </row>
    <row r="12" spans="1:2" ht="90">
      <c r="B12" s="3" t="s">
        <v>2</v>
      </c>
    </row>
    <row r="13" spans="1:2" ht="120">
      <c r="B13" s="3" t="s">
        <v>3</v>
      </c>
    </row>
    <row r="17" spans="2:2" ht="29">
      <c r="B17" s="39" t="s">
        <v>78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A2FE-0619-464C-B4CF-0D334FAB0B3B}">
  <dimension ref="A1:H51"/>
  <sheetViews>
    <sheetView topLeftCell="C16" zoomScale="64" zoomScaleNormal="64" workbookViewId="0">
      <selection activeCell="F16" sqref="F16"/>
    </sheetView>
  </sheetViews>
  <sheetFormatPr baseColWidth="10" defaultColWidth="9.1640625" defaultRowHeight="27"/>
  <cols>
    <col min="1" max="1" width="9.1640625" style="21"/>
    <col min="2" max="2" width="38.6640625" style="4" customWidth="1"/>
    <col min="3" max="3" width="153.33203125" style="5" bestFit="1" customWidth="1"/>
    <col min="4" max="4" width="55.1640625" style="8" bestFit="1" customWidth="1"/>
    <col min="5" max="5" width="96.5" style="9" customWidth="1"/>
    <col min="6" max="6" width="53.6640625" style="8" customWidth="1"/>
    <col min="7" max="7" width="32.83203125" style="9" customWidth="1"/>
    <col min="8" max="8" width="28.83203125" style="9" customWidth="1"/>
    <col min="9" max="9" width="9.1640625" style="21"/>
    <col min="10" max="10" width="72.1640625" style="21" customWidth="1"/>
    <col min="11" max="16384" width="9.1640625" style="21"/>
  </cols>
  <sheetData>
    <row r="1" spans="1:8">
      <c r="A1" s="21">
        <v>5.3</v>
      </c>
      <c r="B1" s="22" t="s">
        <v>4</v>
      </c>
    </row>
    <row r="2" spans="1:8" ht="30">
      <c r="B2" s="23" t="s">
        <v>5</v>
      </c>
    </row>
    <row r="3" spans="1:8">
      <c r="B3" s="23" t="s">
        <v>6</v>
      </c>
    </row>
    <row r="4" spans="1:8">
      <c r="B4" s="24" t="s">
        <v>7</v>
      </c>
    </row>
    <row r="5" spans="1:8">
      <c r="B5" s="25" t="s">
        <v>8</v>
      </c>
    </row>
    <row r="6" spans="1:8">
      <c r="B6" s="24" t="s">
        <v>9</v>
      </c>
    </row>
    <row r="7" spans="1:8">
      <c r="B7" s="23" t="s">
        <v>10</v>
      </c>
    </row>
    <row r="8" spans="1:8">
      <c r="B8" s="23" t="s">
        <v>11</v>
      </c>
    </row>
    <row r="9" spans="1:8">
      <c r="B9" s="23" t="s">
        <v>12</v>
      </c>
    </row>
    <row r="10" spans="1:8">
      <c r="B10" s="24" t="s">
        <v>13</v>
      </c>
    </row>
    <row r="11" spans="1:8">
      <c r="B11" s="24" t="s">
        <v>14</v>
      </c>
    </row>
    <row r="12" spans="1:8">
      <c r="B12" s="24" t="s">
        <v>15</v>
      </c>
    </row>
    <row r="15" spans="1:8" ht="56">
      <c r="B15" s="4" t="s">
        <v>16</v>
      </c>
      <c r="C15" s="5" t="s">
        <v>4</v>
      </c>
      <c r="D15" s="6" t="s">
        <v>17</v>
      </c>
      <c r="E15" s="7" t="s">
        <v>18</v>
      </c>
      <c r="F15" s="6" t="s">
        <v>19</v>
      </c>
      <c r="G15" s="6" t="s">
        <v>20</v>
      </c>
      <c r="H15" s="28" t="s">
        <v>21</v>
      </c>
    </row>
    <row r="16" spans="1:8" ht="56">
      <c r="B16" s="4" t="s">
        <v>22</v>
      </c>
      <c r="C16" s="5" t="s">
        <v>23</v>
      </c>
      <c r="D16" s="8" t="s">
        <v>24</v>
      </c>
      <c r="E16" s="9" t="s">
        <v>25</v>
      </c>
      <c r="F16" s="33"/>
      <c r="G16" s="34"/>
      <c r="H16" s="29" t="str">
        <f>IF(ISBLANK(F16),"! REQUIRED EVIDENCE !",IF(F16="YES","CONFORMANCE","MAJOR NC"))</f>
        <v>! REQUIRED EVIDENCE !</v>
      </c>
    </row>
    <row r="17" spans="2:8" ht="56">
      <c r="B17" s="4" t="s">
        <v>22</v>
      </c>
      <c r="C17" s="5" t="s">
        <v>23</v>
      </c>
      <c r="D17" s="8" t="s">
        <v>24</v>
      </c>
      <c r="E17" s="9" t="s">
        <v>26</v>
      </c>
      <c r="F17" s="33"/>
      <c r="G17" s="35"/>
      <c r="H17" s="29" t="str">
        <f>IF(ISBLANK(F17),"! REQUIRED EVIDENCE !",IF(F17="YES","CONFORMANCE","MINOR NC"))</f>
        <v>! REQUIRED EVIDENCE !</v>
      </c>
    </row>
    <row r="18" spans="2:8" ht="56">
      <c r="B18" s="4" t="s">
        <v>22</v>
      </c>
      <c r="C18" s="5" t="s">
        <v>27</v>
      </c>
      <c r="D18" s="8" t="s">
        <v>24</v>
      </c>
      <c r="E18" s="9" t="s">
        <v>28</v>
      </c>
      <c r="F18" s="33"/>
      <c r="G18" s="34"/>
      <c r="H18" s="29" t="str">
        <f>IF(ISBLANK(F18),"! REQUIRED EVIDENCE !",IF(F18="YES","CONFORMANCE","MINOR NC"))</f>
        <v>! REQUIRED EVIDENCE !</v>
      </c>
    </row>
    <row r="19" spans="2:8" ht="56">
      <c r="B19" s="4" t="s">
        <v>29</v>
      </c>
      <c r="C19" s="5" t="s">
        <v>30</v>
      </c>
      <c r="D19" s="8" t="s">
        <v>24</v>
      </c>
      <c r="E19" s="9" t="s">
        <v>31</v>
      </c>
      <c r="F19" s="33"/>
      <c r="G19" s="36"/>
      <c r="H19" s="29" t="str">
        <f>IF(ISBLANK(F19),"! REQUIRED EVIDENCE !",IF(F19="YES","CONFORMANCE","MAJOR NC"))</f>
        <v>! REQUIRED EVIDENCE !</v>
      </c>
    </row>
    <row r="20" spans="2:8" ht="57" thickBot="1">
      <c r="B20" s="4" t="s">
        <v>29</v>
      </c>
      <c r="C20" s="5" t="s">
        <v>27</v>
      </c>
      <c r="D20" s="8" t="s">
        <v>24</v>
      </c>
      <c r="E20" s="9" t="s">
        <v>32</v>
      </c>
      <c r="F20" s="33"/>
      <c r="G20" s="36"/>
      <c r="H20" s="29" t="str">
        <f>IF(ISBLANK(F20),"! REQUIRED EVIDENCE !",IF(F20="YES","CONFORMANCE","MAJOR NC"))</f>
        <v>! REQUIRED EVIDENCE !</v>
      </c>
    </row>
    <row r="21" spans="2:8" ht="253" thickBot="1">
      <c r="B21" s="10" t="s">
        <v>33</v>
      </c>
      <c r="C21" s="11" t="s">
        <v>30</v>
      </c>
      <c r="D21" s="12" t="s">
        <v>24</v>
      </c>
      <c r="E21" s="13" t="s">
        <v>34</v>
      </c>
      <c r="F21" s="37" t="str">
        <f t="shared" ref="F21:G29" si="0">IF(ISBLANK(F12),"",F12)</f>
        <v/>
      </c>
      <c r="G21" s="38"/>
      <c r="H21" s="30" t="str">
        <f>IF(ISBLANK(F21),"! REQUIRED EVIDENCE !",IF(F21="YES","CONFORMANCE","NC NOT COUNTED TOWARDS PROVISIONAL"))</f>
        <v>NC NOT COUNTED TOWARDS PROVISIONAL</v>
      </c>
    </row>
    <row r="22" spans="2:8" ht="56">
      <c r="B22" s="4" t="s">
        <v>35</v>
      </c>
      <c r="C22" s="5" t="s">
        <v>36</v>
      </c>
      <c r="D22" s="8" t="s">
        <v>24</v>
      </c>
      <c r="E22" s="9" t="s">
        <v>37</v>
      </c>
      <c r="F22" s="33"/>
      <c r="G22" s="36"/>
      <c r="H22" s="29" t="str">
        <f>IF(ISBLANK(F22),"! REQUIRED EVIDENCE !",IF(F22="YES","CONFORMANCE","MAJOR NC"))</f>
        <v>! REQUIRED EVIDENCE !</v>
      </c>
    </row>
    <row r="23" spans="2:8" ht="56">
      <c r="B23" s="4" t="s">
        <v>35</v>
      </c>
      <c r="C23" s="5" t="s">
        <v>36</v>
      </c>
      <c r="D23" s="8" t="s">
        <v>24</v>
      </c>
      <c r="E23" s="9" t="s">
        <v>38</v>
      </c>
      <c r="F23" s="33"/>
      <c r="G23" s="36"/>
      <c r="H23" s="29" t="str">
        <f>IF(ISBLANK(F23),"! REQUIRED EVIDENCE !",IF(F23="YES","CONFORMANCE","MINOR NC"))</f>
        <v>! REQUIRED EVIDENCE !</v>
      </c>
    </row>
    <row r="24" spans="2:8" ht="56">
      <c r="B24" s="4" t="s">
        <v>35</v>
      </c>
      <c r="C24" s="5" t="s">
        <v>39</v>
      </c>
      <c r="D24" s="8" t="s">
        <v>24</v>
      </c>
      <c r="E24" s="9" t="s">
        <v>40</v>
      </c>
      <c r="F24" s="33"/>
      <c r="G24" s="36"/>
      <c r="H24" s="29" t="str">
        <f>IF(ISBLANK(F24),"! REQUIRED EVIDENCE !",IF(F24="YES","CONFORMANCE","MINOR NC"))</f>
        <v>! REQUIRED EVIDENCE !</v>
      </c>
    </row>
    <row r="25" spans="2:8" ht="56">
      <c r="B25" s="4" t="s">
        <v>41</v>
      </c>
      <c r="C25" s="5" t="s">
        <v>42</v>
      </c>
      <c r="D25" s="8" t="s">
        <v>43</v>
      </c>
      <c r="E25" s="9" t="s">
        <v>44</v>
      </c>
      <c r="F25" s="33"/>
      <c r="G25" s="36"/>
      <c r="H25" s="29" t="str">
        <f>IF(ISBLANK(F25),"! REQUIRED EVIDENCE !",IF(F25="YES","CONFORMANCE","MAJOR NC"))</f>
        <v>! REQUIRED EVIDENCE !</v>
      </c>
    </row>
    <row r="26" spans="2:8" ht="56">
      <c r="B26" s="4" t="s">
        <v>41</v>
      </c>
      <c r="C26" s="5" t="s">
        <v>42</v>
      </c>
      <c r="D26" s="8" t="s">
        <v>45</v>
      </c>
      <c r="E26" s="9" t="s">
        <v>46</v>
      </c>
      <c r="F26" s="33"/>
      <c r="G26" s="36"/>
      <c r="H26" s="29" t="str">
        <f>IF(ISBLANK(F26),"! REQUIRED EVIDENCE !",IF(F26="YES","CONFORMANCE","MAJOR NC"))</f>
        <v>! REQUIRED EVIDENCE !</v>
      </c>
    </row>
    <row r="27" spans="2:8" ht="56">
      <c r="B27" s="4" t="s">
        <v>41</v>
      </c>
      <c r="C27" s="5" t="s">
        <v>42</v>
      </c>
      <c r="D27" s="8" t="s">
        <v>45</v>
      </c>
      <c r="E27" s="9" t="s">
        <v>47</v>
      </c>
      <c r="F27" s="33"/>
      <c r="G27" s="36"/>
      <c r="H27" s="29" t="str">
        <f>IF(ISBLANK(F27),"! REQUIRED EVIDENCE !",IF(F27="YES","CONFORMANCE","MINOR NC"))</f>
        <v>! REQUIRED EVIDENCE !</v>
      </c>
    </row>
    <row r="28" spans="2:8" ht="56">
      <c r="B28" s="4" t="s">
        <v>41</v>
      </c>
      <c r="C28" s="5" t="s">
        <v>42</v>
      </c>
      <c r="D28" s="8" t="s">
        <v>48</v>
      </c>
      <c r="E28" s="9" t="s">
        <v>49</v>
      </c>
      <c r="F28" s="33"/>
      <c r="G28" s="36" t="s">
        <v>50</v>
      </c>
      <c r="H28" s="29" t="str">
        <f>IF(ISBLANK(F28),"! REQUIRED EVIDENCE !",IF(F28="YES","CONFORMANCE","MAJOR NC"))</f>
        <v>! REQUIRED EVIDENCE !</v>
      </c>
    </row>
    <row r="29" spans="2:8" ht="56">
      <c r="B29" s="14" t="s">
        <v>51</v>
      </c>
      <c r="C29" s="15" t="s">
        <v>52</v>
      </c>
      <c r="D29" s="16" t="s">
        <v>24</v>
      </c>
      <c r="E29" s="17" t="str">
        <f>E20</f>
        <v>Is the Pathway(s) based on the ASI Method?</v>
      </c>
      <c r="F29" s="16"/>
      <c r="G29" s="16" t="str">
        <f t="shared" si="0"/>
        <v/>
      </c>
      <c r="H29" s="31" t="str">
        <f>H20</f>
        <v>! REQUIRED EVIDENCE !</v>
      </c>
    </row>
    <row r="30" spans="2:8" ht="56">
      <c r="B30" s="4" t="s">
        <v>51</v>
      </c>
      <c r="C30" s="5" t="s">
        <v>52</v>
      </c>
      <c r="D30" s="8" t="s">
        <v>24</v>
      </c>
      <c r="E30" s="9" t="s">
        <v>53</v>
      </c>
      <c r="F30" s="33"/>
      <c r="G30" s="36"/>
      <c r="H30" s="29" t="str">
        <f>IF(ISBLANK(F30),"! REQUIRED EVIDENCE !",IF(F30="YES","CONFORMANCE","MINOR NC"))</f>
        <v>! REQUIRED EVIDENCE !</v>
      </c>
    </row>
    <row r="31" spans="2:8" ht="56">
      <c r="B31" s="4" t="s">
        <v>51</v>
      </c>
      <c r="C31" s="5" t="s">
        <v>52</v>
      </c>
      <c r="D31" s="8" t="s">
        <v>24</v>
      </c>
      <c r="E31" s="9" t="s">
        <v>54</v>
      </c>
      <c r="F31" s="33"/>
      <c r="G31" s="36"/>
      <c r="H31" s="29" t="str">
        <f>IF(ISBLANK(F31),"! REQUIRED EVIDENCE !",IF(F31="YES","CONFORMANCE","MAJOR NC"))</f>
        <v>! REQUIRED EVIDENCE !</v>
      </c>
    </row>
    <row r="32" spans="2:8" ht="56">
      <c r="B32" s="4" t="s">
        <v>55</v>
      </c>
      <c r="C32" s="5" t="s">
        <v>56</v>
      </c>
      <c r="D32" s="8" t="s">
        <v>24</v>
      </c>
      <c r="E32" s="9" t="s">
        <v>57</v>
      </c>
      <c r="F32" s="33"/>
      <c r="G32" s="34"/>
      <c r="H32" s="29" t="str">
        <f>IF(ISBLANK(F32),"! REQUIRED EVIDENCE !",IF(F32="YES","CONFORMANCE","MAJOR NC"))</f>
        <v>! REQUIRED EVIDENCE !</v>
      </c>
    </row>
    <row r="33" spans="2:8" ht="56">
      <c r="B33" s="4" t="s">
        <v>58</v>
      </c>
      <c r="C33" s="5" t="s">
        <v>59</v>
      </c>
      <c r="D33" s="8" t="s">
        <v>24</v>
      </c>
      <c r="E33" s="9" t="s">
        <v>60</v>
      </c>
      <c r="F33" s="33"/>
      <c r="G33" s="36"/>
      <c r="H33" s="29" t="str">
        <f t="shared" ref="H33:H38" si="1">IF(ISBLANK(F33),"! REQUIRED EVIDENCE !",IF(F33="YES","CONFORMANCE","MINOR NC"))</f>
        <v>! REQUIRED EVIDENCE !</v>
      </c>
    </row>
    <row r="34" spans="2:8" ht="56">
      <c r="B34" s="4" t="s">
        <v>61</v>
      </c>
      <c r="C34" s="5" t="s">
        <v>62</v>
      </c>
      <c r="D34" s="8" t="s">
        <v>24</v>
      </c>
      <c r="E34" s="9" t="s">
        <v>63</v>
      </c>
      <c r="F34" s="33"/>
      <c r="G34" s="36"/>
      <c r="H34" s="29" t="str">
        <f t="shared" si="1"/>
        <v>! REQUIRED EVIDENCE !</v>
      </c>
    </row>
    <row r="35" spans="2:8" ht="56">
      <c r="B35" s="4" t="s">
        <v>64</v>
      </c>
      <c r="C35" s="5" t="s">
        <v>65</v>
      </c>
      <c r="D35" s="8" t="s">
        <v>24</v>
      </c>
      <c r="E35" s="9" t="s">
        <v>66</v>
      </c>
      <c r="F35" s="33"/>
      <c r="G35" s="36"/>
      <c r="H35" s="29" t="str">
        <f t="shared" si="1"/>
        <v>! REQUIRED EVIDENCE !</v>
      </c>
    </row>
    <row r="36" spans="2:8" ht="56">
      <c r="B36" s="4" t="s">
        <v>67</v>
      </c>
      <c r="C36" s="5" t="s">
        <v>68</v>
      </c>
      <c r="D36" s="8" t="s">
        <v>24</v>
      </c>
      <c r="E36" s="9" t="s">
        <v>69</v>
      </c>
      <c r="F36" s="33"/>
      <c r="G36" s="36"/>
      <c r="H36" s="29" t="str">
        <f t="shared" si="1"/>
        <v>! REQUIRED EVIDENCE !</v>
      </c>
    </row>
    <row r="37" spans="2:8" ht="56">
      <c r="B37" s="4" t="s">
        <v>70</v>
      </c>
      <c r="C37" s="5" t="s">
        <v>71</v>
      </c>
      <c r="D37" s="8" t="s">
        <v>24</v>
      </c>
      <c r="E37" s="9" t="s">
        <v>72</v>
      </c>
      <c r="F37" s="33"/>
      <c r="G37" s="34"/>
      <c r="H37" s="29" t="str">
        <f t="shared" si="1"/>
        <v>! REQUIRED EVIDENCE !</v>
      </c>
    </row>
    <row r="38" spans="2:8" ht="56">
      <c r="B38" s="4" t="s">
        <v>70</v>
      </c>
      <c r="C38" s="5" t="s">
        <v>73</v>
      </c>
      <c r="D38" s="8" t="s">
        <v>24</v>
      </c>
      <c r="E38" s="9" t="s">
        <v>74</v>
      </c>
      <c r="F38" s="33"/>
      <c r="G38" s="36"/>
      <c r="H38" s="32" t="str">
        <f t="shared" si="1"/>
        <v>! REQUIRED EVIDENCE !</v>
      </c>
    </row>
    <row r="39" spans="2:8" ht="28" thickBot="1"/>
    <row r="40" spans="2:8" ht="28" thickBot="1">
      <c r="B40" s="18"/>
      <c r="G40" s="19" t="s">
        <v>75</v>
      </c>
      <c r="H40" s="20" t="str">
        <f>IF(COUNTIF(H16:H38,"*major*")&gt;0,"MAJOR NC",IF(COUNTIF(H16:H38,"*REQUIRED*")&gt;0,"MAJOR NC",IF(COUNTIF(H16:H38,"*minor*")&gt;0,"MINOR NC","CONFORMANCE")))</f>
        <v>MAJOR NC</v>
      </c>
    </row>
    <row r="41" spans="2:8">
      <c r="B41" s="26"/>
    </row>
    <row r="42" spans="2:8">
      <c r="B42" s="23"/>
    </row>
    <row r="43" spans="2:8">
      <c r="B43" s="24"/>
    </row>
    <row r="44" spans="2:8">
      <c r="B44" s="24"/>
    </row>
    <row r="45" spans="2:8">
      <c r="B45" s="24"/>
    </row>
    <row r="46" spans="2:8">
      <c r="B46" s="23"/>
    </row>
    <row r="47" spans="2:8">
      <c r="B47" s="23"/>
    </row>
    <row r="48" spans="2:8">
      <c r="B48" s="23"/>
    </row>
    <row r="49" spans="2:2">
      <c r="B49" s="24"/>
    </row>
    <row r="50" spans="2:2">
      <c r="B50" s="24"/>
    </row>
    <row r="51" spans="2:2">
      <c r="B51" s="27"/>
    </row>
  </sheetData>
  <sheetProtection sheet="1" formatColumns="0" formatRows="0" selectLockedCells="1"/>
  <phoneticPr fontId="2" type="noConversion"/>
  <conditionalFormatting sqref="H15:H28">
    <cfRule type="containsText" dxfId="11" priority="1" operator="containsText" text="REQUIRED">
      <formula>NOT(ISERROR(SEARCH("REQUIRED",H15)))</formula>
    </cfRule>
    <cfRule type="containsText" dxfId="10" priority="2" operator="containsText" text="CONFORMANCE">
      <formula>NOT(ISERROR(SEARCH("CONFORMANCE",H15)))</formula>
    </cfRule>
    <cfRule type="containsText" dxfId="9" priority="3" operator="containsText" text="MINOR">
      <formula>NOT(ISERROR(SEARCH("MINOR",H15)))</formula>
    </cfRule>
    <cfRule type="containsText" dxfId="8" priority="4" operator="containsText" text="MAJOR">
      <formula>NOT(ISERROR(SEARCH("MAJOR",H15)))</formula>
    </cfRule>
  </conditionalFormatting>
  <conditionalFormatting sqref="H30:H38">
    <cfRule type="containsText" dxfId="7" priority="9" operator="containsText" text="REQUIRED">
      <formula>NOT(ISERROR(SEARCH("REQUIRED",H30)))</formula>
    </cfRule>
    <cfRule type="containsText" dxfId="6" priority="10" operator="containsText" text="CONFORMANCE">
      <formula>NOT(ISERROR(SEARCH("CONFORMANCE",H30)))</formula>
    </cfRule>
    <cfRule type="containsText" dxfId="5" priority="11" operator="containsText" text="MINOR">
      <formula>NOT(ISERROR(SEARCH("MINOR",H30)))</formula>
    </cfRule>
    <cfRule type="containsText" dxfId="4" priority="12" operator="containsText" text="MAJOR">
      <formula>NOT(ISERROR(SEARCH("MAJOR",H30)))</formula>
    </cfRule>
  </conditionalFormatting>
  <conditionalFormatting sqref="H40">
    <cfRule type="containsText" dxfId="3" priority="5" operator="containsText" text="REQUIRED">
      <formula>NOT(ISERROR(SEARCH("REQUIRED",H40)))</formula>
    </cfRule>
    <cfRule type="containsText" dxfId="2" priority="6" operator="containsText" text="CONFORMANCE">
      <formula>NOT(ISERROR(SEARCH("CONFORMANCE",H40)))</formula>
    </cfRule>
    <cfRule type="containsText" dxfId="1" priority="7" operator="containsText" text="MINOR">
      <formula>NOT(ISERROR(SEARCH("MINOR",H40)))</formula>
    </cfRule>
    <cfRule type="containsText" dxfId="0" priority="8" operator="containsText" text="MAJOR">
      <formula>NOT(ISERROR(SEARCH("MAJOR",H40)))</formula>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A1215FB-5265-498D-9519-93C6101977E9}">
          <x14:formula1>
            <xm:f>Sheet2!$C$2:$C$3</xm:f>
          </x14:formula1>
          <xm:sqref>F30:F38 F16:F28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F4B1-E61C-4E2D-B8B3-AFEFE3CC7570}">
  <dimension ref="C2:C3"/>
  <sheetViews>
    <sheetView workbookViewId="0">
      <selection activeCell="C4" sqref="C4"/>
    </sheetView>
  </sheetViews>
  <sheetFormatPr baseColWidth="10" defaultColWidth="8.83203125" defaultRowHeight="15"/>
  <sheetData>
    <row r="2" spans="3:3">
      <c r="C2" t="s">
        <v>76</v>
      </c>
    </row>
    <row r="3" spans="3:3">
      <c r="C3"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B8A5E18BD8FC4FB3AAB932B494E176" ma:contentTypeVersion="4" ma:contentTypeDescription="Create a new document." ma:contentTypeScope="" ma:versionID="f482635e17b8f1f9a4b7c75657d25412">
  <xsd:schema xmlns:xsd="http://www.w3.org/2001/XMLSchema" xmlns:xs="http://www.w3.org/2001/XMLSchema" xmlns:p="http://schemas.microsoft.com/office/2006/metadata/properties" xmlns:ns2="84117ca2-77ff-4003-b33d-834039600ab5" targetNamespace="http://schemas.microsoft.com/office/2006/metadata/properties" ma:root="true" ma:fieldsID="71ef42f0c2a7d637098fd295920bd78f" ns2:_="">
    <xsd:import namespace="84117ca2-77ff-4003-b33d-834039600a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17ca2-77ff-4003-b33d-834039600a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4F6C35-B36C-4B91-AB3C-C56DBC32B022}">
  <ds:schemaRefs>
    <ds:schemaRef ds:uri="http://schemas.microsoft.com/office/2006/documentManagement/types"/>
    <ds:schemaRef ds:uri="84117ca2-77ff-4003-b33d-834039600ab5"/>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19EE2A6-596C-4716-8A1B-B44E7CB16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17ca2-77ff-4003-b33d-834039600a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24B1A-2F1C-4F0D-9C4F-9386234DD0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Tool</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Bayliss</dc:creator>
  <cp:keywords/>
  <dc:description/>
  <cp:lastModifiedBy>Thad Mermer</cp:lastModifiedBy>
  <cp:revision/>
  <dcterms:created xsi:type="dcterms:W3CDTF">2024-09-20T12:41:20Z</dcterms:created>
  <dcterms:modified xsi:type="dcterms:W3CDTF">2024-12-05T19:57:27Z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0x0101001EB8A5E18BD8FC4FB3AAB932B494E176</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